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monds.Baumanis\Documents\RB DATI\IEPIRKUMI 2023\PA RPA 2023-3 LK VĒRMANES REST. II-III POSMS\"/>
    </mc:Choice>
  </mc:AlternateContent>
  <xr:revisionPtr revIDLastSave="0" documentId="13_ncr:1_{6B4A3121-DCE6-4D7C-80F0-7409C4FD0D4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Lapa_1" sheetId="5" r:id="rId1"/>
    <sheet name="Lapa_2" sheetId="4" r:id="rId2"/>
  </sheets>
  <definedNames>
    <definedName name="_xlnm.Print_Area" localSheetId="0">Lapa_1!$A$1:$C$20</definedName>
    <definedName name="_xlnm.Print_Area" localSheetId="1">Lapa_2!$A$6:$P$59</definedName>
  </definedNames>
  <calcPr calcId="191029" refMode="R1C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4" l="1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8" i="4"/>
  <c r="K27" i="4"/>
  <c r="K26" i="4"/>
  <c r="K24" i="4"/>
  <c r="K23" i="4"/>
  <c r="K22" i="4"/>
  <c r="K21" i="4"/>
  <c r="K18" i="4"/>
  <c r="B10" i="5" l="1"/>
  <c r="L41" i="4" l="1"/>
  <c r="N41" i="4"/>
  <c r="O41" i="4"/>
  <c r="M22" i="4"/>
  <c r="L21" i="4"/>
  <c r="L18" i="4"/>
  <c r="M34" i="4"/>
  <c r="M35" i="4"/>
  <c r="M36" i="4"/>
  <c r="M39" i="4"/>
  <c r="M42" i="4"/>
  <c r="M43" i="4"/>
  <c r="M44" i="4"/>
  <c r="M46" i="4"/>
  <c r="L33" i="4"/>
  <c r="N33" i="4"/>
  <c r="O33" i="4"/>
  <c r="L34" i="4"/>
  <c r="N34" i="4"/>
  <c r="O34" i="4"/>
  <c r="L35" i="4"/>
  <c r="N35" i="4"/>
  <c r="O35" i="4"/>
  <c r="L36" i="4"/>
  <c r="N36" i="4"/>
  <c r="O36" i="4"/>
  <c r="L37" i="4"/>
  <c r="N37" i="4"/>
  <c r="O37" i="4"/>
  <c r="L38" i="4"/>
  <c r="N38" i="4"/>
  <c r="O38" i="4"/>
  <c r="L39" i="4"/>
  <c r="N39" i="4"/>
  <c r="O39" i="4"/>
  <c r="L40" i="4"/>
  <c r="N40" i="4"/>
  <c r="O40" i="4"/>
  <c r="L42" i="4"/>
  <c r="N42" i="4"/>
  <c r="O42" i="4"/>
  <c r="L43" i="4"/>
  <c r="N43" i="4"/>
  <c r="O43" i="4"/>
  <c r="L44" i="4"/>
  <c r="N44" i="4"/>
  <c r="O44" i="4"/>
  <c r="L45" i="4"/>
  <c r="N45" i="4"/>
  <c r="O45" i="4"/>
  <c r="L46" i="4"/>
  <c r="N46" i="4"/>
  <c r="O46" i="4"/>
  <c r="O31" i="4"/>
  <c r="N31" i="4"/>
  <c r="L31" i="4"/>
  <c r="N22" i="4"/>
  <c r="O30" i="4"/>
  <c r="N30" i="4"/>
  <c r="L30" i="4"/>
  <c r="O28" i="4"/>
  <c r="N28" i="4"/>
  <c r="L28" i="4"/>
  <c r="M28" i="4"/>
  <c r="O27" i="4"/>
  <c r="N27" i="4"/>
  <c r="L27" i="4"/>
  <c r="M27" i="4"/>
  <c r="O26" i="4"/>
  <c r="N26" i="4"/>
  <c r="L26" i="4"/>
  <c r="O24" i="4"/>
  <c r="N24" i="4"/>
  <c r="L24" i="4"/>
  <c r="O23" i="4"/>
  <c r="N23" i="4"/>
  <c r="L23" i="4"/>
  <c r="O22" i="4"/>
  <c r="L22" i="4"/>
  <c r="O21" i="4"/>
  <c r="N21" i="4"/>
  <c r="M21" i="4"/>
  <c r="O32" i="4"/>
  <c r="N32" i="4"/>
  <c r="L32" i="4"/>
  <c r="O18" i="4"/>
  <c r="N18" i="4"/>
  <c r="O17" i="4"/>
  <c r="N17" i="4"/>
  <c r="L17" i="4"/>
  <c r="M32" i="4"/>
  <c r="M18" i="4"/>
  <c r="M17" i="4"/>
  <c r="M41" i="4" l="1"/>
  <c r="P41" i="4" s="1"/>
  <c r="O47" i="4"/>
  <c r="O49" i="4" s="1"/>
  <c r="N47" i="4"/>
  <c r="N49" i="4" s="1"/>
  <c r="P34" i="4"/>
  <c r="M45" i="4"/>
  <c r="P45" i="4" s="1"/>
  <c r="P43" i="4"/>
  <c r="M38" i="4"/>
  <c r="P38" i="4" s="1"/>
  <c r="M37" i="4"/>
  <c r="P37" i="4" s="1"/>
  <c r="P36" i="4"/>
  <c r="P39" i="4"/>
  <c r="M40" i="4"/>
  <c r="P40" i="4" s="1"/>
  <c r="P35" i="4"/>
  <c r="P44" i="4"/>
  <c r="M33" i="4"/>
  <c r="P33" i="4" s="1"/>
  <c r="P46" i="4"/>
  <c r="P42" i="4"/>
  <c r="M31" i="4"/>
  <c r="P31" i="4" s="1"/>
  <c r="P32" i="4"/>
  <c r="M30" i="4"/>
  <c r="P28" i="4"/>
  <c r="P27" i="4"/>
  <c r="M24" i="4"/>
  <c r="P24" i="4" s="1"/>
  <c r="P22" i="4"/>
  <c r="P21" i="4"/>
  <c r="M23" i="4"/>
  <c r="P23" i="4" s="1"/>
  <c r="M26" i="4"/>
  <c r="P26" i="4" s="1"/>
  <c r="P18" i="4"/>
  <c r="P17" i="4"/>
  <c r="K17" i="4"/>
  <c r="L47" i="4"/>
  <c r="L49" i="4" s="1"/>
  <c r="P30" i="4" l="1"/>
  <c r="P47" i="4" s="1"/>
  <c r="M47" i="4"/>
  <c r="M48" i="4" s="1"/>
  <c r="M49" i="4" l="1"/>
  <c r="P48" i="4"/>
  <c r="P49" i="4" s="1"/>
  <c r="C10" i="5" s="1"/>
  <c r="C11" i="5" s="1"/>
  <c r="C13" i="5" s="1"/>
  <c r="C14" i="5" s="1"/>
  <c r="P50" i="4" l="1"/>
  <c r="P51" i="4" s="1"/>
</calcChain>
</file>

<file path=xl/sharedStrings.xml><?xml version="1.0" encoding="utf-8"?>
<sst xmlns="http://schemas.openxmlformats.org/spreadsheetml/2006/main" count="176" uniqueCount="113">
  <si>
    <t> </t>
  </si>
  <si>
    <t>(būvdarbu veids vai konstruktīvā elementa nosaukums)</t>
  </si>
  <si>
    <t>Objekta nosaukums</t>
  </si>
  <si>
    <t>Būves nosaukums</t>
  </si>
  <si>
    <t>Nr. p. k.</t>
  </si>
  <si>
    <t>Kods*</t>
  </si>
  <si>
    <t>Būvdarbu nosaukums</t>
  </si>
  <si>
    <t>Vienības izmaksas</t>
  </si>
  <si>
    <t>Kopā uz visu apjomu</t>
  </si>
  <si>
    <t>laika norma (c/h)</t>
  </si>
  <si>
    <t>darba alga</t>
  </si>
  <si>
    <t>mehānismi</t>
  </si>
  <si>
    <t>kopā</t>
  </si>
  <si>
    <t>darbietilpība (c/h)</t>
  </si>
  <si>
    <t>summa</t>
  </si>
  <si>
    <t>Sastādīja</t>
  </si>
  <si>
    <t>(paraksts un tā atšifrējums, datums)</t>
  </si>
  <si>
    <t>Kopā:</t>
  </si>
  <si>
    <t>būvizstrād-ājumi</t>
  </si>
  <si>
    <t>Summa kopā bez PVN:</t>
  </si>
  <si>
    <t>Mērv.</t>
  </si>
  <si>
    <t>Daudz.</t>
  </si>
  <si>
    <r>
      <t>darba samaksas likme (</t>
    </r>
    <r>
      <rPr>
        <i/>
        <sz val="11"/>
        <rFont val="Arial"/>
        <family val="2"/>
        <charset val="186"/>
      </rPr>
      <t>euro</t>
    </r>
    <r>
      <rPr>
        <sz val="11"/>
        <rFont val="Arial"/>
        <family val="2"/>
        <charset val="186"/>
      </rPr>
      <t>/h)</t>
    </r>
  </si>
  <si>
    <t>PVN: 21%</t>
  </si>
  <si>
    <t>Pavisam kopā:</t>
  </si>
  <si>
    <t>Darba devēja sociālais nodoklis (23,59%)</t>
  </si>
  <si>
    <t>Lielie kapi, Klusā iela 2, Rīga</t>
  </si>
  <si>
    <t>Adrese:</t>
  </si>
  <si>
    <t>Lielie kapi, Vērmaņu dzimtas kapa vieta</t>
  </si>
  <si>
    <t>Vērmaņu dzimtas kapa vieta</t>
  </si>
  <si>
    <t>kpl.</t>
  </si>
  <si>
    <t>Pieminekļa virsmas aizsargapstrāde</t>
  </si>
  <si>
    <t>gb.</t>
  </si>
  <si>
    <t>Marmora plākšņu montāža/ veco stiprinājumu izņemšana</t>
  </si>
  <si>
    <t>Sētas akmens pamatnes virsmas mehāniska un ķīmiska attīrīšana (bioloģija, netīrumu slāņi, rūsas traipi, cementa javas pārziedumi)</t>
  </si>
  <si>
    <t>Sētas pamatnes bloku izlīmeņošana, akmens pamatnes bloku pielabošana, protežēšana, bloku saduršuvju iestrāde, virsmas pielabošana</t>
  </si>
  <si>
    <t>Dolomītakmens stabu izgatavošana, transportēšana</t>
  </si>
  <si>
    <t>Metāla kvadrātstieņu (25x25) sētas posmu izgatavošana</t>
  </si>
  <si>
    <t>Metāla kvadrātstieņu (25x25) žoga vārtiņu izgatavošana</t>
  </si>
  <si>
    <t>1.1</t>
  </si>
  <si>
    <t>1.2</t>
  </si>
  <si>
    <t>2.1</t>
  </si>
  <si>
    <t>2.1.1</t>
  </si>
  <si>
    <t>2.1.2</t>
  </si>
  <si>
    <t>2.1.3</t>
  </si>
  <si>
    <t>2.1.4</t>
  </si>
  <si>
    <t>2.2.</t>
  </si>
  <si>
    <t>2.2.1</t>
  </si>
  <si>
    <t>2.2.2</t>
  </si>
  <si>
    <t>2.2.3</t>
  </si>
  <si>
    <t>3.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</si>
  <si>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</si>
  <si>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</si>
  <si>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</si>
  <si>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</si>
  <si>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</si>
  <si>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</si>
  <si>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</si>
  <si>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</si>
  <si>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</si>
  <si>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</si>
  <si>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</si>
  <si>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m2</t>
  </si>
  <si>
    <t>3.12</t>
  </si>
  <si>
    <t>3.13</t>
  </si>
  <si>
    <t>3.14</t>
  </si>
  <si>
    <t>3.15</t>
  </si>
  <si>
    <t>3.16</t>
  </si>
  <si>
    <t>3.17</t>
  </si>
  <si>
    <t>Metāla kvadrātstieņu sētas posmu cinkošana, pēc cinka apstrāde, krāsošana</t>
  </si>
  <si>
    <t>Metāla kvadrātstieņu žoga vārtiņu cinkošana, pēc cinka apstrāde, krāsošana</t>
  </si>
  <si>
    <t>Smilšakmens kuba un smilšakmens urnas virsmas mehāniska un ķīmiska attīrīšana (bioloģija, cementa javas pārziedumi, virsmas netīrumi)</t>
  </si>
  <si>
    <t>Metāla kājas un lodes izgatavošana dolomītakmens stabiem</t>
  </si>
  <si>
    <t>Dolomītakmens stabu enkurošana pie akmens sēta pamatnes</t>
  </si>
  <si>
    <t>Dokumentācijas sagatavošana un būvlaukuma ierīkošana</t>
  </si>
  <si>
    <t>Būvlaukuma ierīkošana, uzturēšana un sakopšana pēc darbu pabeigšanas</t>
  </si>
  <si>
    <t>Darbu izpilddokumentācijas izstrāde (3 oriģināleksemplāri)</t>
  </si>
  <si>
    <t>Kapa pieminekļu rekonstrukcija</t>
  </si>
  <si>
    <t>03-00000</t>
  </si>
  <si>
    <t>K. H. Vērmaņa un viņa sievas A. Ģ. Vērmanes kapa piemineklis (darbi veicami saskaņā ar izstrādāto Vērmaņu dzimtas pieminekļu sakopšanas programmu lapu AR-2)</t>
  </si>
  <si>
    <t>H. Vērmaņa, K. H. Vērmaņa,  K. E. Vērmanes kapa piemineklis (darbi veicami saskaņā ar izstrādāto Vērmaņu dzimtas pieminekļu sakopšanas programmu lapu AR-3)</t>
  </si>
  <si>
    <t>02-00000</t>
  </si>
  <si>
    <t>07-00000</t>
  </si>
  <si>
    <t>06-00000</t>
  </si>
  <si>
    <t>11-00000</t>
  </si>
  <si>
    <t>Smilšakmens kuba un urnas bojāto vietu protezēšana, virsmas tonēšana</t>
  </si>
  <si>
    <t>Metāla sētas nolauzto fragmentu demontāža no sētas pamatnes, svina enkurojums</t>
  </si>
  <si>
    <t>Kapa vietas labiekārtojums- žogs, teritorija (darbi veicami saskaņā ar izstrādāto Vērmaņu dzimtas pieminekļu Lielajos kapos nožogojuma izbūves projekta lapām AR-2 - AR-6)</t>
  </si>
  <si>
    <t>Būvniecības koptāme</t>
  </si>
  <si>
    <t>Objekta adrese</t>
  </si>
  <si>
    <t>Pasūtījuma Nr.</t>
  </si>
  <si>
    <t>Nr.p. k.</t>
  </si>
  <si>
    <t>Objekta izmaksas (euro)</t>
  </si>
  <si>
    <t>Kopā</t>
  </si>
  <si>
    <t>PVN (21%)</t>
  </si>
  <si>
    <t>Summa kopā:</t>
  </si>
  <si>
    <t>Seguma A izbūve (blietētas šķembu maisījums fr.0-32 150mm, vidēja rupja smilts 50mm, apzāģeti dolomīta akmens šķautņi 100mm)</t>
  </si>
  <si>
    <t>Seguma B izbūve (melnzeme 150mm, zāliens un dammera klintenes)</t>
  </si>
  <si>
    <t>Seguma C izbūve (melnzeme 150mm, zāliens)</t>
  </si>
  <si>
    <t xml:space="preserve">Urnas pakāpiena, urnas kājas, urnas vainagojošā elementa izgatavošana un izbūve uz pieminekļa </t>
  </si>
  <si>
    <t>Marmora plākšņu rekonstrukcija, uzraksta teksta kalšana, plāksnes virsmas apstrāde</t>
  </si>
  <si>
    <t>Dekoratīvu bronzas nosegelementu modeļa izgatavošana/saskaņošana, detaļu izgatavošana</t>
  </si>
  <si>
    <t>Metāla kvadrātstieņu sētas posmu izbūve</t>
  </si>
  <si>
    <t>Metāla kvadrātstieņu žoga vārtiņu izbūve</t>
  </si>
  <si>
    <t>Asfaltbetona zāģēšana, asfaltbetona malas nofiksēšana/malas izbūve, būvgružu utilizēšana</t>
  </si>
  <si>
    <t>Grunts krituma izveide, filtrācijas akas izbūve</t>
  </si>
  <si>
    <t>Iepirkuma „Vērmaņu dzimtas pieminekļu restaurācijas - rekonstrukcijas darbi Lielajos kapos”,</t>
  </si>
  <si>
    <t>Valsts nozīmes arhitektūras piemineklis “Dārzu un parku ansamblis Lielie kapi ar memoriālajām celtnēm” (valsts aizsardzības Nr. 6636)</t>
  </si>
  <si>
    <t>Tāme sastādīta 2023. gada __._____________</t>
  </si>
  <si>
    <t>Tāme sastādīta 2023. gada ___.____________</t>
  </si>
  <si>
    <t>Lielo kapu Vērmaņu dzimtas pieminekļu restaurācijas – konservācijas būvdarbu II un III posms DARBU IZMAKSAS</t>
  </si>
  <si>
    <t>Identifikācijas Nr. PA RPA 2023/3 , nolikuma</t>
  </si>
  <si>
    <t>3 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</si>
</sst>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Tāme sastādīta 2017. gada tirgus cenās. Tāmes izmaksas&quot;\ &quot; = euro&quot;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Arial"/>
      <family val="2"/>
      <charset val="186"/>
    </font>
    <font>
      <i/>
      <sz val="11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4"/>
      <name val="Arial"/>
      <family val="2"/>
      <charset val="186"/>
    </font>
    <font>
      <i/>
      <sz val="10"/>
      <name val="Arial"/>
      <family val="2"/>
      <charset val="186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0" xfId="0" applyNumberFormat="1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wrapText="1"/>
    </xf>
    <xf numFmtId="2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vertical="center" wrapText="1"/>
    </xf>
    <xf numFmtId="2" fontId="4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 wrapText="1"/>
    </xf>
    <xf numFmtId="2" fontId="4" fillId="0" borderId="3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0" fontId="4" fillId="0" borderId="5" xfId="0" quotePrefix="1" applyFont="1" applyBorder="1" applyAlignment="1">
      <alignment horizontal="center" vertical="center" wrapText="1"/>
    </xf>
    <xf numFmtId="14" fontId="2" fillId="0" borderId="5" xfId="0" quotePrefix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2" fontId="2" fillId="0" borderId="0" xfId="0" applyNumberFormat="1" applyFont="1"/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right" wrapText="1"/>
    </xf>
    <xf numFmtId="2" fontId="4" fillId="0" borderId="5" xfId="0" applyNumberFormat="1" applyFont="1" applyFill="1" applyBorder="1" applyAlignment="1">
      <alignment wrapText="1"/>
    </xf>
    <xf numFmtId="2" fontId="2" fillId="0" borderId="5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right" wrapText="1"/>
    </xf>
    <xf numFmtId="2" fontId="2" fillId="0" borderId="0" xfId="0" applyNumberFormat="1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4" fillId="0" borderId="12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wrapText="1"/>
    </xf>
    <xf numFmtId="0" fontId="4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1C7F-EAC3-4EBA-94D3-F1D43ADCD886}">
  <sheetPr>
    <pageSetUpPr fitToPage="1"/>
  </sheetPr>
  <dimension ref="A1:G23"/>
  <sheetViews>
    <sheetView workbookViewId="0">
      <selection activeCell="B19" sqref="B19:C19"/>
    </sheetView>
  </sheetViews>
  <sheetFormatPr defaultColWidth="9.109375" defaultRowHeight="13.8" x14ac:dyDescent="0.25"/>
  <cols>
    <col min="1" max="1" width="19" style="1" customWidth="1"/>
    <col min="2" max="2" width="66.6640625" style="1" customWidth="1"/>
    <col min="3" max="3" width="19.109375" style="1" customWidth="1"/>
    <col min="4" max="4" width="10.5546875" style="1" bestFit="1" customWidth="1"/>
    <col min="5" max="5" width="9.88671875" style="1" bestFit="1" customWidth="1"/>
    <col min="6" max="6" width="9.109375" style="1"/>
    <col min="7" max="7" width="9.88671875" style="1" bestFit="1" customWidth="1"/>
    <col min="8" max="8" width="11.6640625" style="1" bestFit="1" customWidth="1"/>
    <col min="9" max="16384" width="9.109375" style="1"/>
  </cols>
  <sheetData>
    <row r="1" spans="1:7" x14ac:dyDescent="0.25">
      <c r="A1" s="40"/>
      <c r="B1" s="40"/>
      <c r="C1" s="40"/>
    </row>
    <row r="2" spans="1:7" ht="17.399999999999999" x14ac:dyDescent="0.3">
      <c r="A2" s="49" t="s">
        <v>88</v>
      </c>
      <c r="B2" s="49"/>
      <c r="C2" s="49"/>
    </row>
    <row r="3" spans="1:7" s="6" customFormat="1" ht="13.95" customHeight="1" x14ac:dyDescent="0.3">
      <c r="A3" s="28" t="s">
        <v>2</v>
      </c>
      <c r="B3" s="43" t="s">
        <v>28</v>
      </c>
      <c r="C3" s="43"/>
    </row>
    <row r="4" spans="1:7" s="6" customFormat="1" x14ac:dyDescent="0.3">
      <c r="A4" s="28" t="s">
        <v>3</v>
      </c>
      <c r="B4" s="29" t="s">
        <v>29</v>
      </c>
      <c r="C4" s="29"/>
    </row>
    <row r="5" spans="1:7" s="6" customFormat="1" x14ac:dyDescent="0.3">
      <c r="A5" s="28" t="s">
        <v>89</v>
      </c>
      <c r="B5" s="29" t="s">
        <v>26</v>
      </c>
      <c r="C5" s="29"/>
    </row>
    <row r="6" spans="1:7" s="6" customFormat="1" x14ac:dyDescent="0.3">
      <c r="A6" s="28" t="s">
        <v>90</v>
      </c>
      <c r="B6" s="29"/>
      <c r="C6" s="29"/>
    </row>
    <row r="7" spans="1:7" x14ac:dyDescent="0.25">
      <c r="A7" s="30" t="s">
        <v>0</v>
      </c>
      <c r="B7" s="30"/>
      <c r="C7" s="30"/>
    </row>
    <row r="8" spans="1:7" x14ac:dyDescent="0.25">
      <c r="A8" s="50" t="s">
        <v>91</v>
      </c>
      <c r="B8" s="50" t="s">
        <v>2</v>
      </c>
      <c r="C8" s="50" t="s">
        <v>92</v>
      </c>
    </row>
    <row r="9" spans="1:7" x14ac:dyDescent="0.25">
      <c r="A9" s="51"/>
      <c r="B9" s="51"/>
      <c r="C9" s="51"/>
      <c r="G9" s="27"/>
    </row>
    <row r="10" spans="1:7" s="6" customFormat="1" ht="33" customHeight="1" x14ac:dyDescent="0.3">
      <c r="A10" s="31">
        <v>1</v>
      </c>
      <c r="B10" s="32" t="str">
        <f>Lapa_2!A6</f>
        <v>Lielo kapu Vērmaņu dzimtas pieminekļu restaurācijas – konservācijas būvdarbu II un III posms DARBU IZMAKSAS</v>
      </c>
      <c r="C10" s="33">
        <f>Lapa_2!P49</f>
        <v>0</v>
      </c>
      <c r="D10" s="16"/>
    </row>
    <row r="11" spans="1:7" x14ac:dyDescent="0.25">
      <c r="A11" s="34" t="s">
        <v>0</v>
      </c>
      <c r="B11" s="35" t="s">
        <v>93</v>
      </c>
      <c r="C11" s="36">
        <f>SUM(C10:C10)</f>
        <v>0</v>
      </c>
      <c r="D11" s="27"/>
    </row>
    <row r="12" spans="1:7" hidden="1" x14ac:dyDescent="0.25">
      <c r="A12" s="34" t="s">
        <v>0</v>
      </c>
      <c r="B12" s="34" t="s">
        <v>0</v>
      </c>
      <c r="C12" s="37" t="s">
        <v>0</v>
      </c>
    </row>
    <row r="13" spans="1:7" x14ac:dyDescent="0.25">
      <c r="A13" s="52" t="s">
        <v>94</v>
      </c>
      <c r="B13" s="52"/>
      <c r="C13" s="37">
        <f>ROUND(C11*21%,2)</f>
        <v>0</v>
      </c>
      <c r="D13" s="27"/>
      <c r="E13" s="27"/>
      <c r="G13" s="27"/>
    </row>
    <row r="14" spans="1:7" ht="14.4" customHeight="1" x14ac:dyDescent="0.25">
      <c r="A14" s="45" t="s">
        <v>95</v>
      </c>
      <c r="B14" s="46"/>
      <c r="C14" s="36">
        <f>C11+C13</f>
        <v>0</v>
      </c>
      <c r="D14" s="27"/>
      <c r="E14" s="27"/>
      <c r="G14" s="27"/>
    </row>
    <row r="15" spans="1:7" x14ac:dyDescent="0.25">
      <c r="A15" s="38"/>
      <c r="B15" s="38"/>
      <c r="C15" s="39"/>
      <c r="D15" s="27"/>
      <c r="E15" s="27"/>
      <c r="G15" s="27"/>
    </row>
    <row r="16" spans="1:7" x14ac:dyDescent="0.25">
      <c r="A16" s="38"/>
      <c r="B16" s="38"/>
      <c r="C16" s="39"/>
      <c r="D16" s="27"/>
      <c r="E16" s="27"/>
      <c r="G16" s="27"/>
    </row>
    <row r="17" spans="1:7" x14ac:dyDescent="0.25">
      <c r="A17" s="38"/>
      <c r="B17" s="38"/>
      <c r="C17" s="39"/>
      <c r="D17" s="27"/>
      <c r="E17" s="27"/>
      <c r="G17" s="27"/>
    </row>
    <row r="18" spans="1:7" x14ac:dyDescent="0.25">
      <c r="A18" s="30" t="s">
        <v>0</v>
      </c>
      <c r="B18" s="30" t="s">
        <v>0</v>
      </c>
      <c r="C18" s="30"/>
    </row>
    <row r="19" spans="1:7" x14ac:dyDescent="0.25">
      <c r="A19" s="40" t="s">
        <v>15</v>
      </c>
      <c r="B19" s="47"/>
      <c r="C19" s="47"/>
    </row>
    <row r="20" spans="1:7" x14ac:dyDescent="0.25">
      <c r="A20" s="30" t="s">
        <v>0</v>
      </c>
      <c r="B20" s="48" t="s">
        <v>16</v>
      </c>
      <c r="C20" s="48"/>
    </row>
    <row r="21" spans="1:7" x14ac:dyDescent="0.25">
      <c r="A21" s="30"/>
      <c r="B21" s="41"/>
      <c r="C21" s="41"/>
    </row>
    <row r="22" spans="1:7" x14ac:dyDescent="0.25">
      <c r="A22" s="42"/>
      <c r="B22" s="42"/>
      <c r="C22" s="42"/>
    </row>
    <row r="23" spans="1:7" x14ac:dyDescent="0.25">
      <c r="A23" s="40"/>
      <c r="B23" s="40"/>
      <c r="C23" s="40"/>
    </row>
  </sheetData>
  <mergeCells count="8">
    <mergeCell ref="A14:B14"/>
    <mergeCell ref="B19:C19"/>
    <mergeCell ref="B20:C20"/>
    <mergeCell ref="A2:C2"/>
    <mergeCell ref="A8:A9"/>
    <mergeCell ref="B8:B9"/>
    <mergeCell ref="C8:C9"/>
    <mergeCell ref="A13:B13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16A2E-1481-4B42-810F-BAF59AE420C9}">
  <sheetPr>
    <pageSetUpPr fitToPage="1"/>
  </sheetPr>
  <dimension ref="A1:R61"/>
  <sheetViews>
    <sheetView tabSelected="1" zoomScale="85" zoomScaleNormal="85" workbookViewId="0">
      <selection activeCell="A6" sqref="A6:P6"/>
    </sheetView>
  </sheetViews>
  <sheetFormatPr defaultColWidth="9.109375" defaultRowHeight="13.8" x14ac:dyDescent="0.25"/>
  <cols>
    <col min="1" max="1" width="6.6640625" style="1" customWidth="1"/>
    <col min="2" max="2" width="15.109375" style="1" customWidth="1"/>
    <col min="3" max="3" width="58.33203125" style="2" customWidth="1"/>
    <col min="4" max="4" width="8.33203125" style="1" customWidth="1"/>
    <col min="5" max="5" width="9.109375" style="1" customWidth="1"/>
    <col min="6" max="6" width="10.5546875" style="1" customWidth="1"/>
    <col min="7" max="7" width="12.33203125" style="1" customWidth="1"/>
    <col min="8" max="8" width="9.5546875" style="1" customWidth="1"/>
    <col min="9" max="9" width="11" style="1" customWidth="1"/>
    <col min="10" max="10" width="11.44140625" style="1" customWidth="1"/>
    <col min="11" max="11" width="9.33203125" style="1" customWidth="1"/>
    <col min="12" max="12" width="12.6640625" style="1" customWidth="1"/>
    <col min="13" max="13" width="11.33203125" style="1" customWidth="1"/>
    <col min="14" max="14" width="11.6640625" style="1" customWidth="1"/>
    <col min="15" max="15" width="11.44140625" style="1" customWidth="1"/>
    <col min="16" max="16" width="12" style="1" customWidth="1"/>
    <col min="17" max="16384" width="9.109375" style="1"/>
  </cols>
  <sheetData>
    <row r="1" spans="1:16" ht="15.6" x14ac:dyDescent="0.3">
      <c r="J1"/>
      <c r="K1"/>
      <c r="L1"/>
      <c r="M1"/>
      <c r="N1"/>
      <c r="O1"/>
      <c r="P1" s="44" t="s">
        <v>106</v>
      </c>
    </row>
    <row r="2" spans="1:16" ht="15.6" x14ac:dyDescent="0.3">
      <c r="J2"/>
      <c r="K2"/>
      <c r="L2"/>
      <c r="M2"/>
      <c r="N2"/>
      <c r="O2"/>
      <c r="P2" s="44" t="s">
        <v>111</v>
      </c>
    </row>
    <row r="3" spans="1:16" ht="15.6" x14ac:dyDescent="0.3">
      <c r="J3"/>
      <c r="K3"/>
      <c r="L3"/>
      <c r="M3"/>
      <c r="N3"/>
      <c r="O3"/>
      <c r="P3" s="44" t="s">
        <v>112</v>
      </c>
    </row>
    <row r="6" spans="1:16" ht="15.6" customHeight="1" x14ac:dyDescent="0.3">
      <c r="A6" s="71" t="s">
        <v>110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6" ht="14.4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ht="13.95" customHeight="1" x14ac:dyDescent="0.25">
      <c r="A8" s="54" t="s">
        <v>2</v>
      </c>
      <c r="B8" s="54"/>
      <c r="C8" s="70" t="s">
        <v>107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x14ac:dyDescent="0.25">
      <c r="A9" s="54" t="s">
        <v>3</v>
      </c>
      <c r="B9" s="54"/>
      <c r="C9" s="70" t="s">
        <v>29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ht="13.95" customHeight="1" x14ac:dyDescent="0.25">
      <c r="A10" s="54" t="s">
        <v>27</v>
      </c>
      <c r="B10" s="54"/>
      <c r="C10" s="73" t="s">
        <v>26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16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1:16" x14ac:dyDescent="0.25">
      <c r="A12" s="75" t="s">
        <v>108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6" x14ac:dyDescent="0.25">
      <c r="B13" s="2"/>
      <c r="D13" s="2"/>
      <c r="E13" s="2"/>
      <c r="F13" s="2"/>
      <c r="G13" s="2"/>
      <c r="H13" s="2"/>
      <c r="I13" s="2"/>
      <c r="J13" s="2"/>
      <c r="L13" s="2"/>
      <c r="M13" s="2"/>
      <c r="N13" s="2"/>
      <c r="O13" s="2"/>
      <c r="P13" s="2"/>
    </row>
    <row r="14" spans="1:16" x14ac:dyDescent="0.25">
      <c r="A14" s="56" t="s">
        <v>4</v>
      </c>
      <c r="B14" s="61" t="s">
        <v>5</v>
      </c>
      <c r="C14" s="63" t="s">
        <v>6</v>
      </c>
      <c r="D14" s="56" t="s">
        <v>20</v>
      </c>
      <c r="E14" s="56" t="s">
        <v>21</v>
      </c>
      <c r="F14" s="56" t="s">
        <v>7</v>
      </c>
      <c r="G14" s="56"/>
      <c r="H14" s="56"/>
      <c r="I14" s="56"/>
      <c r="J14" s="56"/>
      <c r="K14" s="56"/>
      <c r="L14" s="56" t="s">
        <v>8</v>
      </c>
      <c r="M14" s="56"/>
      <c r="N14" s="56"/>
      <c r="O14" s="56"/>
      <c r="P14" s="56"/>
    </row>
    <row r="15" spans="1:16" ht="55.8" x14ac:dyDescent="0.25">
      <c r="A15" s="56"/>
      <c r="B15" s="62"/>
      <c r="C15" s="63"/>
      <c r="D15" s="56"/>
      <c r="E15" s="56"/>
      <c r="F15" s="14" t="s">
        <v>9</v>
      </c>
      <c r="G15" s="14" t="s">
        <v>22</v>
      </c>
      <c r="H15" s="14" t="s">
        <v>10</v>
      </c>
      <c r="I15" s="14" t="s">
        <v>18</v>
      </c>
      <c r="J15" s="14" t="s">
        <v>11</v>
      </c>
      <c r="K15" s="14" t="s">
        <v>12</v>
      </c>
      <c r="L15" s="14" t="s">
        <v>13</v>
      </c>
      <c r="M15" s="14" t="s">
        <v>10</v>
      </c>
      <c r="N15" s="14" t="s">
        <v>18</v>
      </c>
      <c r="O15" s="14" t="s">
        <v>11</v>
      </c>
      <c r="P15" s="14" t="s">
        <v>14</v>
      </c>
    </row>
    <row r="16" spans="1:16" s="6" customFormat="1" x14ac:dyDescent="0.25">
      <c r="A16" s="18">
        <v>1</v>
      </c>
      <c r="B16" s="14"/>
      <c r="C16" s="64" t="s">
        <v>74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6"/>
    </row>
    <row r="17" spans="1:16" s="6" customFormat="1" ht="27.6" x14ac:dyDescent="0.25">
      <c r="A17" s="19" t="s">
        <v>39</v>
      </c>
      <c r="B17" s="14" t="s">
        <v>78</v>
      </c>
      <c r="C17" s="17" t="s">
        <v>75</v>
      </c>
      <c r="D17" s="20" t="s">
        <v>30</v>
      </c>
      <c r="E17" s="21">
        <v>1</v>
      </c>
      <c r="F17" s="12">
        <v>0</v>
      </c>
      <c r="G17" s="12">
        <v>0</v>
      </c>
      <c r="H17" s="12">
        <v>0</v>
      </c>
      <c r="I17" s="21">
        <v>0</v>
      </c>
      <c r="J17" s="12">
        <v>0</v>
      </c>
      <c r="K17" s="12">
        <f t="shared" ref="K17" si="0">ROUND(SUM(H17:J17),2)</f>
        <v>0</v>
      </c>
      <c r="L17" s="12">
        <f t="shared" ref="L17:L32" si="1">ROUND(E17*F17,2)</f>
        <v>0</v>
      </c>
      <c r="M17" s="12">
        <f t="shared" ref="M17:M32" si="2">ROUND(E17*H17,2)</f>
        <v>0</v>
      </c>
      <c r="N17" s="12">
        <f t="shared" ref="N17:N32" si="3">ROUND(E17*I17,2)</f>
        <v>0</v>
      </c>
      <c r="O17" s="12">
        <f t="shared" ref="O17:O32" si="4">ROUND(E17*J17,2)</f>
        <v>0</v>
      </c>
      <c r="P17" s="11">
        <f t="shared" ref="P17:P32" si="5">ROUND(SUM(M17:O17),2)</f>
        <v>0</v>
      </c>
    </row>
    <row r="18" spans="1:16" s="6" customFormat="1" x14ac:dyDescent="0.25">
      <c r="A18" s="19" t="s">
        <v>40</v>
      </c>
      <c r="B18" s="14" t="s">
        <v>78</v>
      </c>
      <c r="C18" s="17" t="s">
        <v>76</v>
      </c>
      <c r="D18" s="20" t="s">
        <v>30</v>
      </c>
      <c r="E18" s="21">
        <v>1</v>
      </c>
      <c r="F18" s="12">
        <v>0</v>
      </c>
      <c r="G18" s="12">
        <v>0</v>
      </c>
      <c r="H18" s="12">
        <v>0</v>
      </c>
      <c r="I18" s="21">
        <v>0</v>
      </c>
      <c r="J18" s="12">
        <v>0</v>
      </c>
      <c r="K18" s="12">
        <f t="shared" ref="K18" si="6">ROUND(SUM(H18:J18),2)</f>
        <v>0</v>
      </c>
      <c r="L18" s="12">
        <f t="shared" si="1"/>
        <v>0</v>
      </c>
      <c r="M18" s="12">
        <f t="shared" si="2"/>
        <v>0</v>
      </c>
      <c r="N18" s="12">
        <f t="shared" si="3"/>
        <v>0</v>
      </c>
      <c r="O18" s="12">
        <f t="shared" si="4"/>
        <v>0</v>
      </c>
      <c r="P18" s="11">
        <f t="shared" si="5"/>
        <v>0</v>
      </c>
    </row>
    <row r="19" spans="1:16" s="6" customFormat="1" x14ac:dyDescent="0.25">
      <c r="A19" s="18">
        <v>2</v>
      </c>
      <c r="B19" s="14"/>
      <c r="C19" s="22" t="s">
        <v>77</v>
      </c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9"/>
    </row>
    <row r="20" spans="1:16" s="6" customFormat="1" x14ac:dyDescent="0.25">
      <c r="A20" s="23" t="s">
        <v>41</v>
      </c>
      <c r="B20" s="14"/>
      <c r="C20" s="64" t="s">
        <v>79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6"/>
    </row>
    <row r="21" spans="1:16" s="6" customFormat="1" ht="41.4" x14ac:dyDescent="0.25">
      <c r="A21" s="24" t="s">
        <v>42</v>
      </c>
      <c r="B21" s="14" t="s">
        <v>84</v>
      </c>
      <c r="C21" s="17" t="s">
        <v>71</v>
      </c>
      <c r="D21" s="20" t="s">
        <v>30</v>
      </c>
      <c r="E21" s="21">
        <v>1</v>
      </c>
      <c r="F21" s="12">
        <v>0</v>
      </c>
      <c r="G21" s="12">
        <v>0</v>
      </c>
      <c r="H21" s="12">
        <v>0</v>
      </c>
      <c r="I21" s="21">
        <v>0</v>
      </c>
      <c r="J21" s="12">
        <v>0</v>
      </c>
      <c r="K21" s="12">
        <f t="shared" ref="K21:K24" si="7">ROUND(SUM(H21:J21),2)</f>
        <v>0</v>
      </c>
      <c r="L21" s="12">
        <f t="shared" ref="L21:L30" si="8">ROUND(E21*F21,2)</f>
        <v>0</v>
      </c>
      <c r="M21" s="12">
        <f t="shared" ref="M21:M30" si="9">ROUND(E21*H21,2)</f>
        <v>0</v>
      </c>
      <c r="N21" s="12">
        <f t="shared" ref="N21:N30" si="10">ROUND(E21*I21,2)</f>
        <v>0</v>
      </c>
      <c r="O21" s="12">
        <f t="shared" ref="O21:O30" si="11">ROUND(E21*J21,2)</f>
        <v>0</v>
      </c>
      <c r="P21" s="11">
        <f t="shared" ref="P21:P30" si="12">ROUND(SUM(M21:O21),2)</f>
        <v>0</v>
      </c>
    </row>
    <row r="22" spans="1:16" s="6" customFormat="1" ht="27.6" x14ac:dyDescent="0.25">
      <c r="A22" s="24" t="s">
        <v>43</v>
      </c>
      <c r="B22" s="14" t="s">
        <v>83</v>
      </c>
      <c r="C22" s="17" t="s">
        <v>85</v>
      </c>
      <c r="D22" s="20" t="s">
        <v>30</v>
      </c>
      <c r="E22" s="21">
        <v>1</v>
      </c>
      <c r="F22" s="12">
        <v>0</v>
      </c>
      <c r="G22" s="12">
        <v>0</v>
      </c>
      <c r="H22" s="12">
        <v>0</v>
      </c>
      <c r="I22" s="21">
        <v>0</v>
      </c>
      <c r="J22" s="12">
        <v>0</v>
      </c>
      <c r="K22" s="12">
        <f t="shared" si="7"/>
        <v>0</v>
      </c>
      <c r="L22" s="12">
        <f t="shared" si="8"/>
        <v>0</v>
      </c>
      <c r="M22" s="12">
        <f t="shared" si="9"/>
        <v>0</v>
      </c>
      <c r="N22" s="12">
        <f t="shared" si="10"/>
        <v>0</v>
      </c>
      <c r="O22" s="12">
        <f t="shared" si="11"/>
        <v>0</v>
      </c>
      <c r="P22" s="11">
        <f t="shared" si="12"/>
        <v>0</v>
      </c>
    </row>
    <row r="23" spans="1:16" s="6" customFormat="1" ht="27.6" x14ac:dyDescent="0.25">
      <c r="A23" s="24" t="s">
        <v>44</v>
      </c>
      <c r="B23" s="14" t="s">
        <v>83</v>
      </c>
      <c r="C23" s="17" t="s">
        <v>99</v>
      </c>
      <c r="D23" s="20" t="s">
        <v>30</v>
      </c>
      <c r="E23" s="21">
        <v>1</v>
      </c>
      <c r="F23" s="12">
        <v>0</v>
      </c>
      <c r="G23" s="12">
        <v>0</v>
      </c>
      <c r="H23" s="12">
        <v>0</v>
      </c>
      <c r="I23" s="21">
        <v>0</v>
      </c>
      <c r="J23" s="12">
        <v>0</v>
      </c>
      <c r="K23" s="12">
        <f t="shared" si="7"/>
        <v>0</v>
      </c>
      <c r="L23" s="12">
        <f t="shared" si="8"/>
        <v>0</v>
      </c>
      <c r="M23" s="12">
        <f t="shared" si="9"/>
        <v>0</v>
      </c>
      <c r="N23" s="12">
        <f t="shared" si="10"/>
        <v>0</v>
      </c>
      <c r="O23" s="12">
        <f t="shared" si="11"/>
        <v>0</v>
      </c>
      <c r="P23" s="11">
        <f t="shared" si="12"/>
        <v>0</v>
      </c>
    </row>
    <row r="24" spans="1:16" s="6" customFormat="1" x14ac:dyDescent="0.25">
      <c r="A24" s="24" t="s">
        <v>45</v>
      </c>
      <c r="B24" s="14" t="s">
        <v>84</v>
      </c>
      <c r="C24" s="17" t="s">
        <v>31</v>
      </c>
      <c r="D24" s="20" t="s">
        <v>30</v>
      </c>
      <c r="E24" s="21">
        <v>1</v>
      </c>
      <c r="F24" s="12">
        <v>0</v>
      </c>
      <c r="G24" s="12">
        <v>0</v>
      </c>
      <c r="H24" s="12">
        <v>0</v>
      </c>
      <c r="I24" s="21">
        <v>0</v>
      </c>
      <c r="J24" s="12">
        <v>0</v>
      </c>
      <c r="K24" s="12">
        <f t="shared" si="7"/>
        <v>0</v>
      </c>
      <c r="L24" s="12">
        <f t="shared" si="8"/>
        <v>0</v>
      </c>
      <c r="M24" s="12">
        <f t="shared" si="9"/>
        <v>0</v>
      </c>
      <c r="N24" s="12">
        <f t="shared" si="10"/>
        <v>0</v>
      </c>
      <c r="O24" s="12">
        <f t="shared" si="11"/>
        <v>0</v>
      </c>
      <c r="P24" s="11">
        <f t="shared" si="12"/>
        <v>0</v>
      </c>
    </row>
    <row r="25" spans="1:16" s="6" customFormat="1" x14ac:dyDescent="0.25">
      <c r="A25" s="23" t="s">
        <v>46</v>
      </c>
      <c r="B25" s="14"/>
      <c r="C25" s="64" t="s">
        <v>80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</row>
    <row r="26" spans="1:16" s="6" customFormat="1" ht="27.6" x14ac:dyDescent="0.25">
      <c r="A26" s="19" t="s">
        <v>47</v>
      </c>
      <c r="B26" s="14" t="s">
        <v>83</v>
      </c>
      <c r="C26" s="17" t="s">
        <v>100</v>
      </c>
      <c r="D26" s="20" t="s">
        <v>32</v>
      </c>
      <c r="E26" s="21">
        <v>2</v>
      </c>
      <c r="F26" s="12">
        <v>0</v>
      </c>
      <c r="G26" s="12">
        <v>0</v>
      </c>
      <c r="H26" s="12">
        <v>0</v>
      </c>
      <c r="I26" s="21">
        <v>0</v>
      </c>
      <c r="J26" s="12">
        <v>0</v>
      </c>
      <c r="K26" s="12">
        <f t="shared" ref="K26:K28" si="13">ROUND(SUM(H26:J26),2)</f>
        <v>0</v>
      </c>
      <c r="L26" s="12">
        <f t="shared" si="8"/>
        <v>0</v>
      </c>
      <c r="M26" s="12">
        <f t="shared" si="9"/>
        <v>0</v>
      </c>
      <c r="N26" s="12">
        <f t="shared" si="10"/>
        <v>0</v>
      </c>
      <c r="O26" s="12">
        <f t="shared" si="11"/>
        <v>0</v>
      </c>
      <c r="P26" s="11">
        <f t="shared" si="12"/>
        <v>0</v>
      </c>
    </row>
    <row r="27" spans="1:16" s="6" customFormat="1" x14ac:dyDescent="0.25">
      <c r="A27" s="19" t="s">
        <v>48</v>
      </c>
      <c r="B27" s="14" t="s">
        <v>81</v>
      </c>
      <c r="C27" s="17" t="s">
        <v>33</v>
      </c>
      <c r="D27" s="20" t="s">
        <v>32</v>
      </c>
      <c r="E27" s="21">
        <v>2</v>
      </c>
      <c r="F27" s="12">
        <v>0</v>
      </c>
      <c r="G27" s="12">
        <v>0</v>
      </c>
      <c r="H27" s="12">
        <v>0</v>
      </c>
      <c r="I27" s="21">
        <v>0</v>
      </c>
      <c r="J27" s="12">
        <v>0</v>
      </c>
      <c r="K27" s="12">
        <f t="shared" si="13"/>
        <v>0</v>
      </c>
      <c r="L27" s="12">
        <f t="shared" si="8"/>
        <v>0</v>
      </c>
      <c r="M27" s="12">
        <f t="shared" si="9"/>
        <v>0</v>
      </c>
      <c r="N27" s="12">
        <f t="shared" si="10"/>
        <v>0</v>
      </c>
      <c r="O27" s="12">
        <f t="shared" si="11"/>
        <v>0</v>
      </c>
      <c r="P27" s="11">
        <f t="shared" si="12"/>
        <v>0</v>
      </c>
    </row>
    <row r="28" spans="1:16" s="6" customFormat="1" ht="27.6" x14ac:dyDescent="0.25">
      <c r="A28" s="19" t="s">
        <v>49</v>
      </c>
      <c r="B28" s="14" t="s">
        <v>82</v>
      </c>
      <c r="C28" s="17" t="s">
        <v>101</v>
      </c>
      <c r="D28" s="20" t="s">
        <v>32</v>
      </c>
      <c r="E28" s="21">
        <v>8</v>
      </c>
      <c r="F28" s="12">
        <v>0</v>
      </c>
      <c r="G28" s="12">
        <v>0</v>
      </c>
      <c r="H28" s="12">
        <v>0</v>
      </c>
      <c r="I28" s="21">
        <v>0</v>
      </c>
      <c r="J28" s="12">
        <v>0</v>
      </c>
      <c r="K28" s="12">
        <f t="shared" si="13"/>
        <v>0</v>
      </c>
      <c r="L28" s="12">
        <f t="shared" si="8"/>
        <v>0</v>
      </c>
      <c r="M28" s="12">
        <f t="shared" si="9"/>
        <v>0</v>
      </c>
      <c r="N28" s="12">
        <f t="shared" si="10"/>
        <v>0</v>
      </c>
      <c r="O28" s="12">
        <f t="shared" si="11"/>
        <v>0</v>
      </c>
      <c r="P28" s="11">
        <f t="shared" si="12"/>
        <v>0</v>
      </c>
    </row>
    <row r="29" spans="1:16" s="6" customFormat="1" x14ac:dyDescent="0.25">
      <c r="A29" s="18" t="s">
        <v>50</v>
      </c>
      <c r="B29" s="14"/>
      <c r="C29" s="64" t="s">
        <v>87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</row>
    <row r="30" spans="1:16" s="6" customFormat="1" ht="41.4" x14ac:dyDescent="0.25">
      <c r="A30" s="19" t="s">
        <v>51</v>
      </c>
      <c r="B30" s="14" t="s">
        <v>84</v>
      </c>
      <c r="C30" s="17" t="s">
        <v>34</v>
      </c>
      <c r="D30" s="20" t="s">
        <v>30</v>
      </c>
      <c r="E30" s="21">
        <v>1</v>
      </c>
      <c r="F30" s="12">
        <v>0</v>
      </c>
      <c r="G30" s="12">
        <v>0</v>
      </c>
      <c r="H30" s="12">
        <v>0</v>
      </c>
      <c r="I30" s="21">
        <v>0</v>
      </c>
      <c r="J30" s="12">
        <v>0</v>
      </c>
      <c r="K30" s="12">
        <f t="shared" ref="K30:K46" si="14">ROUND(SUM(H30:J30),2)</f>
        <v>0</v>
      </c>
      <c r="L30" s="12">
        <f t="shared" si="8"/>
        <v>0</v>
      </c>
      <c r="M30" s="12">
        <f t="shared" si="9"/>
        <v>0</v>
      </c>
      <c r="N30" s="12">
        <f t="shared" si="10"/>
        <v>0</v>
      </c>
      <c r="O30" s="12">
        <f t="shared" si="11"/>
        <v>0</v>
      </c>
      <c r="P30" s="11">
        <f t="shared" si="12"/>
        <v>0</v>
      </c>
    </row>
    <row r="31" spans="1:16" s="6" customFormat="1" ht="27.6" x14ac:dyDescent="0.25">
      <c r="A31" s="19" t="s">
        <v>52</v>
      </c>
      <c r="B31" s="14" t="s">
        <v>83</v>
      </c>
      <c r="C31" s="17" t="s">
        <v>86</v>
      </c>
      <c r="D31" s="20" t="s">
        <v>30</v>
      </c>
      <c r="E31" s="21">
        <v>1</v>
      </c>
      <c r="F31" s="12">
        <v>0</v>
      </c>
      <c r="G31" s="12">
        <v>0</v>
      </c>
      <c r="H31" s="12">
        <v>0</v>
      </c>
      <c r="I31" s="21">
        <v>0</v>
      </c>
      <c r="J31" s="12">
        <v>0</v>
      </c>
      <c r="K31" s="12">
        <f t="shared" si="14"/>
        <v>0</v>
      </c>
      <c r="L31" s="12">
        <f t="shared" ref="L31" si="15">ROUND(E31*F31,2)</f>
        <v>0</v>
      </c>
      <c r="M31" s="12">
        <f t="shared" ref="M31" si="16">ROUND(E31*H31,2)</f>
        <v>0</v>
      </c>
      <c r="N31" s="12">
        <f t="shared" ref="N31" si="17">ROUND(E31*I31,2)</f>
        <v>0</v>
      </c>
      <c r="O31" s="12">
        <f t="shared" ref="O31" si="18">ROUND(E31*J31,2)</f>
        <v>0</v>
      </c>
      <c r="P31" s="11">
        <f t="shared" ref="P31" si="19">ROUND(SUM(M31:O31),2)</f>
        <v>0</v>
      </c>
    </row>
    <row r="32" spans="1:16" s="6" customFormat="1" ht="41.4" x14ac:dyDescent="0.25">
      <c r="A32" s="19" t="s">
        <v>53</v>
      </c>
      <c r="B32" s="14" t="s">
        <v>83</v>
      </c>
      <c r="C32" s="17" t="s">
        <v>35</v>
      </c>
      <c r="D32" s="20" t="s">
        <v>30</v>
      </c>
      <c r="E32" s="21">
        <v>1</v>
      </c>
      <c r="F32" s="12">
        <v>0</v>
      </c>
      <c r="G32" s="12">
        <v>0</v>
      </c>
      <c r="H32" s="12">
        <v>0</v>
      </c>
      <c r="I32" s="21">
        <v>0</v>
      </c>
      <c r="J32" s="12">
        <v>0</v>
      </c>
      <c r="K32" s="12">
        <f t="shared" si="14"/>
        <v>0</v>
      </c>
      <c r="L32" s="12">
        <f t="shared" si="1"/>
        <v>0</v>
      </c>
      <c r="M32" s="12">
        <f t="shared" si="2"/>
        <v>0</v>
      </c>
      <c r="N32" s="12">
        <f t="shared" si="3"/>
        <v>0</v>
      </c>
      <c r="O32" s="12">
        <f t="shared" si="4"/>
        <v>0</v>
      </c>
      <c r="P32" s="11">
        <f t="shared" si="5"/>
        <v>0</v>
      </c>
    </row>
    <row r="33" spans="1:16" s="6" customFormat="1" x14ac:dyDescent="0.25">
      <c r="A33" s="19" t="s">
        <v>54</v>
      </c>
      <c r="B33" s="14" t="s">
        <v>83</v>
      </c>
      <c r="C33" s="17" t="s">
        <v>36</v>
      </c>
      <c r="D33" s="20" t="s">
        <v>32</v>
      </c>
      <c r="E33" s="21">
        <v>12</v>
      </c>
      <c r="F33" s="12">
        <v>0</v>
      </c>
      <c r="G33" s="12">
        <v>0</v>
      </c>
      <c r="H33" s="12">
        <v>0</v>
      </c>
      <c r="I33" s="21">
        <v>0</v>
      </c>
      <c r="J33" s="12">
        <v>0</v>
      </c>
      <c r="K33" s="12">
        <f t="shared" si="14"/>
        <v>0</v>
      </c>
      <c r="L33" s="12">
        <f t="shared" ref="L33:L46" si="20">ROUND(E33*F33,2)</f>
        <v>0</v>
      </c>
      <c r="M33" s="12">
        <f t="shared" ref="M33:M46" si="21">ROUND(E33*H33,2)</f>
        <v>0</v>
      </c>
      <c r="N33" s="12">
        <f t="shared" ref="N33:N46" si="22">ROUND(E33*I33,2)</f>
        <v>0</v>
      </c>
      <c r="O33" s="12">
        <f t="shared" ref="O33:O46" si="23">ROUND(E33*J33,2)</f>
        <v>0</v>
      </c>
      <c r="P33" s="11">
        <f t="shared" ref="P33:P46" si="24">ROUND(SUM(M33:O33),2)</f>
        <v>0</v>
      </c>
    </row>
    <row r="34" spans="1:16" s="6" customFormat="1" x14ac:dyDescent="0.25">
      <c r="A34" s="19" t="s">
        <v>55</v>
      </c>
      <c r="B34" s="14" t="s">
        <v>82</v>
      </c>
      <c r="C34" s="17" t="s">
        <v>72</v>
      </c>
      <c r="D34" s="20" t="s">
        <v>32</v>
      </c>
      <c r="E34" s="21">
        <v>12</v>
      </c>
      <c r="F34" s="12">
        <v>0</v>
      </c>
      <c r="G34" s="12">
        <v>0</v>
      </c>
      <c r="H34" s="12">
        <v>0</v>
      </c>
      <c r="I34" s="21">
        <v>0</v>
      </c>
      <c r="J34" s="12">
        <v>0</v>
      </c>
      <c r="K34" s="12">
        <f t="shared" si="14"/>
        <v>0</v>
      </c>
      <c r="L34" s="12">
        <f t="shared" si="20"/>
        <v>0</v>
      </c>
      <c r="M34" s="12">
        <f t="shared" si="21"/>
        <v>0</v>
      </c>
      <c r="N34" s="12">
        <f t="shared" si="22"/>
        <v>0</v>
      </c>
      <c r="O34" s="12">
        <f t="shared" si="23"/>
        <v>0</v>
      </c>
      <c r="P34" s="11">
        <f t="shared" si="24"/>
        <v>0</v>
      </c>
    </row>
    <row r="35" spans="1:16" s="6" customFormat="1" x14ac:dyDescent="0.25">
      <c r="A35" s="19" t="s">
        <v>56</v>
      </c>
      <c r="B35" s="14" t="s">
        <v>82</v>
      </c>
      <c r="C35" s="17" t="s">
        <v>73</v>
      </c>
      <c r="D35" s="20" t="s">
        <v>32</v>
      </c>
      <c r="E35" s="21">
        <v>12</v>
      </c>
      <c r="F35" s="12">
        <v>0</v>
      </c>
      <c r="G35" s="12">
        <v>0</v>
      </c>
      <c r="H35" s="12">
        <v>0</v>
      </c>
      <c r="I35" s="21">
        <v>0</v>
      </c>
      <c r="J35" s="12">
        <v>0</v>
      </c>
      <c r="K35" s="12">
        <f t="shared" si="14"/>
        <v>0</v>
      </c>
      <c r="L35" s="12">
        <f t="shared" si="20"/>
        <v>0</v>
      </c>
      <c r="M35" s="12">
        <f t="shared" si="21"/>
        <v>0</v>
      </c>
      <c r="N35" s="12">
        <f t="shared" si="22"/>
        <v>0</v>
      </c>
      <c r="O35" s="12">
        <f t="shared" si="23"/>
        <v>0</v>
      </c>
      <c r="P35" s="11">
        <f t="shared" si="24"/>
        <v>0</v>
      </c>
    </row>
    <row r="36" spans="1:16" s="6" customFormat="1" x14ac:dyDescent="0.25">
      <c r="A36" s="19" t="s">
        <v>57</v>
      </c>
      <c r="B36" s="14" t="s">
        <v>82</v>
      </c>
      <c r="C36" s="17" t="s">
        <v>37</v>
      </c>
      <c r="D36" s="20" t="s">
        <v>32</v>
      </c>
      <c r="E36" s="21">
        <v>11</v>
      </c>
      <c r="F36" s="12">
        <v>0</v>
      </c>
      <c r="G36" s="12">
        <v>0</v>
      </c>
      <c r="H36" s="12">
        <v>0</v>
      </c>
      <c r="I36" s="21">
        <v>0</v>
      </c>
      <c r="J36" s="12">
        <v>0</v>
      </c>
      <c r="K36" s="12">
        <f t="shared" si="14"/>
        <v>0</v>
      </c>
      <c r="L36" s="12">
        <f t="shared" si="20"/>
        <v>0</v>
      </c>
      <c r="M36" s="12">
        <f t="shared" si="21"/>
        <v>0</v>
      </c>
      <c r="N36" s="12">
        <f t="shared" si="22"/>
        <v>0</v>
      </c>
      <c r="O36" s="12">
        <f t="shared" si="23"/>
        <v>0</v>
      </c>
      <c r="P36" s="11">
        <f t="shared" si="24"/>
        <v>0</v>
      </c>
    </row>
    <row r="37" spans="1:16" s="6" customFormat="1" ht="27.6" x14ac:dyDescent="0.25">
      <c r="A37" s="19" t="s">
        <v>58</v>
      </c>
      <c r="B37" s="14" t="s">
        <v>82</v>
      </c>
      <c r="C37" s="17" t="s">
        <v>69</v>
      </c>
      <c r="D37" s="20" t="s">
        <v>32</v>
      </c>
      <c r="E37" s="21">
        <v>11</v>
      </c>
      <c r="F37" s="12">
        <v>0</v>
      </c>
      <c r="G37" s="12">
        <v>0</v>
      </c>
      <c r="H37" s="12">
        <v>0</v>
      </c>
      <c r="I37" s="21">
        <v>0</v>
      </c>
      <c r="J37" s="12">
        <v>0</v>
      </c>
      <c r="K37" s="12">
        <f t="shared" si="14"/>
        <v>0</v>
      </c>
      <c r="L37" s="12">
        <f t="shared" si="20"/>
        <v>0</v>
      </c>
      <c r="M37" s="12">
        <f t="shared" si="21"/>
        <v>0</v>
      </c>
      <c r="N37" s="12">
        <f t="shared" si="22"/>
        <v>0</v>
      </c>
      <c r="O37" s="12">
        <f t="shared" si="23"/>
        <v>0</v>
      </c>
      <c r="P37" s="11">
        <f t="shared" si="24"/>
        <v>0</v>
      </c>
    </row>
    <row r="38" spans="1:16" s="6" customFormat="1" x14ac:dyDescent="0.25">
      <c r="A38" s="19" t="s">
        <v>59</v>
      </c>
      <c r="B38" s="14" t="s">
        <v>82</v>
      </c>
      <c r="C38" s="17" t="s">
        <v>102</v>
      </c>
      <c r="D38" s="20" t="s">
        <v>32</v>
      </c>
      <c r="E38" s="21">
        <v>11</v>
      </c>
      <c r="F38" s="12">
        <v>0</v>
      </c>
      <c r="G38" s="12">
        <v>0</v>
      </c>
      <c r="H38" s="12">
        <v>0</v>
      </c>
      <c r="I38" s="21">
        <v>0</v>
      </c>
      <c r="J38" s="12">
        <v>0</v>
      </c>
      <c r="K38" s="12">
        <f t="shared" si="14"/>
        <v>0</v>
      </c>
      <c r="L38" s="12">
        <f t="shared" si="20"/>
        <v>0</v>
      </c>
      <c r="M38" s="12">
        <f t="shared" si="21"/>
        <v>0</v>
      </c>
      <c r="N38" s="12">
        <f t="shared" si="22"/>
        <v>0</v>
      </c>
      <c r="O38" s="12">
        <f t="shared" si="23"/>
        <v>0</v>
      </c>
      <c r="P38" s="11">
        <f t="shared" si="24"/>
        <v>0</v>
      </c>
    </row>
    <row r="39" spans="1:16" s="6" customFormat="1" x14ac:dyDescent="0.25">
      <c r="A39" s="19" t="s">
        <v>60</v>
      </c>
      <c r="B39" s="14" t="s">
        <v>82</v>
      </c>
      <c r="C39" s="17" t="s">
        <v>38</v>
      </c>
      <c r="D39" s="20" t="s">
        <v>30</v>
      </c>
      <c r="E39" s="21">
        <v>1</v>
      </c>
      <c r="F39" s="12">
        <v>0</v>
      </c>
      <c r="G39" s="12">
        <v>0</v>
      </c>
      <c r="H39" s="12">
        <v>0</v>
      </c>
      <c r="I39" s="21">
        <v>0</v>
      </c>
      <c r="J39" s="12">
        <v>0</v>
      </c>
      <c r="K39" s="12">
        <f t="shared" si="14"/>
        <v>0</v>
      </c>
      <c r="L39" s="12">
        <f t="shared" si="20"/>
        <v>0</v>
      </c>
      <c r="M39" s="12">
        <f t="shared" si="21"/>
        <v>0</v>
      </c>
      <c r="N39" s="12">
        <f t="shared" si="22"/>
        <v>0</v>
      </c>
      <c r="O39" s="12">
        <f t="shared" si="23"/>
        <v>0</v>
      </c>
      <c r="P39" s="11">
        <f t="shared" si="24"/>
        <v>0</v>
      </c>
    </row>
    <row r="40" spans="1:16" s="6" customFormat="1" ht="27.6" x14ac:dyDescent="0.25">
      <c r="A40" s="19" t="s">
        <v>61</v>
      </c>
      <c r="B40" s="14" t="s">
        <v>82</v>
      </c>
      <c r="C40" s="17" t="s">
        <v>70</v>
      </c>
      <c r="D40" s="20" t="s">
        <v>30</v>
      </c>
      <c r="E40" s="21">
        <v>1</v>
      </c>
      <c r="F40" s="12">
        <v>0</v>
      </c>
      <c r="G40" s="12">
        <v>0</v>
      </c>
      <c r="H40" s="12">
        <v>0</v>
      </c>
      <c r="I40" s="21">
        <v>0</v>
      </c>
      <c r="J40" s="12">
        <v>0</v>
      </c>
      <c r="K40" s="12">
        <f t="shared" si="14"/>
        <v>0</v>
      </c>
      <c r="L40" s="12">
        <f t="shared" si="20"/>
        <v>0</v>
      </c>
      <c r="M40" s="12">
        <f t="shared" si="21"/>
        <v>0</v>
      </c>
      <c r="N40" s="12">
        <f t="shared" si="22"/>
        <v>0</v>
      </c>
      <c r="O40" s="12">
        <f t="shared" si="23"/>
        <v>0</v>
      </c>
      <c r="P40" s="11">
        <f t="shared" si="24"/>
        <v>0</v>
      </c>
    </row>
    <row r="41" spans="1:16" s="6" customFormat="1" x14ac:dyDescent="0.25">
      <c r="A41" s="19" t="s">
        <v>63</v>
      </c>
      <c r="B41" s="14" t="s">
        <v>82</v>
      </c>
      <c r="C41" s="17" t="s">
        <v>103</v>
      </c>
      <c r="D41" s="20" t="s">
        <v>30</v>
      </c>
      <c r="E41" s="21">
        <v>1</v>
      </c>
      <c r="F41" s="12">
        <v>0</v>
      </c>
      <c r="G41" s="12">
        <v>0</v>
      </c>
      <c r="H41" s="12">
        <v>0</v>
      </c>
      <c r="I41" s="21">
        <v>0</v>
      </c>
      <c r="J41" s="12">
        <v>0</v>
      </c>
      <c r="K41" s="12">
        <f t="shared" si="14"/>
        <v>0</v>
      </c>
      <c r="L41" s="12">
        <f t="shared" ref="L41" si="25">ROUND(E41*F41,2)</f>
        <v>0</v>
      </c>
      <c r="M41" s="12">
        <f t="shared" ref="M41" si="26">ROUND(E41*H41,2)</f>
        <v>0</v>
      </c>
      <c r="N41" s="12">
        <f t="shared" ref="N41" si="27">ROUND(E41*I41,2)</f>
        <v>0</v>
      </c>
      <c r="O41" s="12">
        <f t="shared" ref="O41" si="28">ROUND(E41*J41,2)</f>
        <v>0</v>
      </c>
      <c r="P41" s="11">
        <f t="shared" ref="P41" si="29">ROUND(SUM(M41:O41),2)</f>
        <v>0</v>
      </c>
    </row>
    <row r="42" spans="1:16" s="6" customFormat="1" ht="27.6" x14ac:dyDescent="0.25">
      <c r="A42" s="19" t="s">
        <v>64</v>
      </c>
      <c r="B42" s="14" t="s">
        <v>81</v>
      </c>
      <c r="C42" s="17" t="s">
        <v>104</v>
      </c>
      <c r="D42" s="20" t="s">
        <v>30</v>
      </c>
      <c r="E42" s="21">
        <v>1</v>
      </c>
      <c r="F42" s="12">
        <v>0</v>
      </c>
      <c r="G42" s="12">
        <v>0</v>
      </c>
      <c r="H42" s="12">
        <v>0</v>
      </c>
      <c r="I42" s="21">
        <v>0</v>
      </c>
      <c r="J42" s="12">
        <v>0</v>
      </c>
      <c r="K42" s="12">
        <f t="shared" si="14"/>
        <v>0</v>
      </c>
      <c r="L42" s="12">
        <f t="shared" si="20"/>
        <v>0</v>
      </c>
      <c r="M42" s="12">
        <f t="shared" si="21"/>
        <v>0</v>
      </c>
      <c r="N42" s="12">
        <f t="shared" si="22"/>
        <v>0</v>
      </c>
      <c r="O42" s="12">
        <f t="shared" si="23"/>
        <v>0</v>
      </c>
      <c r="P42" s="11">
        <f t="shared" si="24"/>
        <v>0</v>
      </c>
    </row>
    <row r="43" spans="1:16" s="6" customFormat="1" x14ac:dyDescent="0.25">
      <c r="A43" s="19" t="s">
        <v>65</v>
      </c>
      <c r="B43" s="14" t="s">
        <v>78</v>
      </c>
      <c r="C43" s="17" t="s">
        <v>105</v>
      </c>
      <c r="D43" s="20" t="s">
        <v>30</v>
      </c>
      <c r="E43" s="21">
        <v>1</v>
      </c>
      <c r="F43" s="12">
        <v>0</v>
      </c>
      <c r="G43" s="12">
        <v>0</v>
      </c>
      <c r="H43" s="12">
        <v>0</v>
      </c>
      <c r="I43" s="21">
        <v>0</v>
      </c>
      <c r="J43" s="12">
        <v>0</v>
      </c>
      <c r="K43" s="12">
        <f t="shared" si="14"/>
        <v>0</v>
      </c>
      <c r="L43" s="12">
        <f t="shared" si="20"/>
        <v>0</v>
      </c>
      <c r="M43" s="12">
        <f t="shared" si="21"/>
        <v>0</v>
      </c>
      <c r="N43" s="12">
        <f t="shared" si="22"/>
        <v>0</v>
      </c>
      <c r="O43" s="12">
        <f t="shared" si="23"/>
        <v>0</v>
      </c>
      <c r="P43" s="11">
        <f t="shared" si="24"/>
        <v>0</v>
      </c>
    </row>
    <row r="44" spans="1:16" s="6" customFormat="1" ht="41.4" x14ac:dyDescent="0.25">
      <c r="A44" s="19" t="s">
        <v>66</v>
      </c>
      <c r="B44" s="14" t="s">
        <v>78</v>
      </c>
      <c r="C44" s="17" t="s">
        <v>96</v>
      </c>
      <c r="D44" s="20" t="s">
        <v>62</v>
      </c>
      <c r="E44" s="21">
        <v>8.1999999999999993</v>
      </c>
      <c r="F44" s="12">
        <v>0</v>
      </c>
      <c r="G44" s="12">
        <v>0</v>
      </c>
      <c r="H44" s="12">
        <v>0</v>
      </c>
      <c r="I44" s="21">
        <v>0</v>
      </c>
      <c r="J44" s="12">
        <v>0</v>
      </c>
      <c r="K44" s="12">
        <f t="shared" si="14"/>
        <v>0</v>
      </c>
      <c r="L44" s="12">
        <f t="shared" si="20"/>
        <v>0</v>
      </c>
      <c r="M44" s="12">
        <f t="shared" si="21"/>
        <v>0</v>
      </c>
      <c r="N44" s="12">
        <f t="shared" si="22"/>
        <v>0</v>
      </c>
      <c r="O44" s="12">
        <f t="shared" si="23"/>
        <v>0</v>
      </c>
      <c r="P44" s="11">
        <f t="shared" si="24"/>
        <v>0</v>
      </c>
    </row>
    <row r="45" spans="1:16" s="6" customFormat="1" ht="27.6" x14ac:dyDescent="0.25">
      <c r="A45" s="19" t="s">
        <v>67</v>
      </c>
      <c r="B45" s="14" t="s">
        <v>78</v>
      </c>
      <c r="C45" s="17" t="s">
        <v>97</v>
      </c>
      <c r="D45" s="20" t="s">
        <v>62</v>
      </c>
      <c r="E45" s="21">
        <v>12.3</v>
      </c>
      <c r="F45" s="12">
        <v>0</v>
      </c>
      <c r="G45" s="12">
        <v>0</v>
      </c>
      <c r="H45" s="12">
        <v>0</v>
      </c>
      <c r="I45" s="21">
        <v>0</v>
      </c>
      <c r="J45" s="12">
        <v>0</v>
      </c>
      <c r="K45" s="12">
        <f t="shared" si="14"/>
        <v>0</v>
      </c>
      <c r="L45" s="12">
        <f t="shared" si="20"/>
        <v>0</v>
      </c>
      <c r="M45" s="12">
        <f t="shared" si="21"/>
        <v>0</v>
      </c>
      <c r="N45" s="12">
        <f t="shared" si="22"/>
        <v>0</v>
      </c>
      <c r="O45" s="12">
        <f t="shared" si="23"/>
        <v>0</v>
      </c>
      <c r="P45" s="11">
        <f t="shared" si="24"/>
        <v>0</v>
      </c>
    </row>
    <row r="46" spans="1:16" s="6" customFormat="1" x14ac:dyDescent="0.25">
      <c r="A46" s="19" t="s">
        <v>68</v>
      </c>
      <c r="B46" s="14" t="s">
        <v>78</v>
      </c>
      <c r="C46" s="17" t="s">
        <v>98</v>
      </c>
      <c r="D46" s="20" t="s">
        <v>62</v>
      </c>
      <c r="E46" s="21">
        <v>22.5</v>
      </c>
      <c r="F46" s="12">
        <v>0</v>
      </c>
      <c r="G46" s="12">
        <v>0</v>
      </c>
      <c r="H46" s="12">
        <v>0</v>
      </c>
      <c r="I46" s="21">
        <v>0</v>
      </c>
      <c r="J46" s="12">
        <v>0</v>
      </c>
      <c r="K46" s="12">
        <f t="shared" si="14"/>
        <v>0</v>
      </c>
      <c r="L46" s="12">
        <f t="shared" si="20"/>
        <v>0</v>
      </c>
      <c r="M46" s="12">
        <f t="shared" si="21"/>
        <v>0</v>
      </c>
      <c r="N46" s="12">
        <f t="shared" si="22"/>
        <v>0</v>
      </c>
      <c r="O46" s="12">
        <f t="shared" si="23"/>
        <v>0</v>
      </c>
      <c r="P46" s="11">
        <f t="shared" si="24"/>
        <v>0</v>
      </c>
    </row>
    <row r="47" spans="1:16" s="6" customFormat="1" x14ac:dyDescent="0.25">
      <c r="A47" s="10"/>
      <c r="B47" s="10"/>
      <c r="C47" s="25"/>
      <c r="D47" s="26"/>
      <c r="E47" s="21"/>
      <c r="F47" s="10"/>
      <c r="G47" s="10"/>
      <c r="H47" s="10"/>
      <c r="I47" s="10"/>
      <c r="J47" s="10"/>
      <c r="K47" s="15" t="s">
        <v>17</v>
      </c>
      <c r="L47" s="11">
        <f>ROUND(SUM(L16:L46),2)</f>
        <v>0</v>
      </c>
      <c r="M47" s="11">
        <f>ROUND(SUM(M16:M46),2)</f>
        <v>0</v>
      </c>
      <c r="N47" s="11">
        <f>ROUND(SUM(N16:N46),2)</f>
        <v>0</v>
      </c>
      <c r="O47" s="11">
        <f>ROUND(SUM(O16:O46),2)</f>
        <v>0</v>
      </c>
      <c r="P47" s="11">
        <f>ROUND(SUM(P16:P46),2)</f>
        <v>0</v>
      </c>
    </row>
    <row r="48" spans="1:16" s="6" customFormat="1" ht="13.95" customHeight="1" x14ac:dyDescent="0.3">
      <c r="A48" s="10" t="s">
        <v>0</v>
      </c>
      <c r="B48" s="57" t="s">
        <v>25</v>
      </c>
      <c r="C48" s="57"/>
      <c r="D48" s="57"/>
      <c r="E48" s="57"/>
      <c r="F48" s="57"/>
      <c r="G48" s="57"/>
      <c r="H48" s="57"/>
      <c r="I48" s="57"/>
      <c r="J48" s="57"/>
      <c r="K48" s="57"/>
      <c r="L48" s="12">
        <v>0</v>
      </c>
      <c r="M48" s="12">
        <f>ROUND(M47*23.59%,2)</f>
        <v>0</v>
      </c>
      <c r="N48" s="12">
        <v>0</v>
      </c>
      <c r="O48" s="12">
        <v>0</v>
      </c>
      <c r="P48" s="12">
        <f>SUM(L48:O48)</f>
        <v>0</v>
      </c>
    </row>
    <row r="49" spans="1:18" s="6" customFormat="1" ht="13.95" customHeight="1" x14ac:dyDescent="0.3">
      <c r="A49" s="58" t="s">
        <v>19</v>
      </c>
      <c r="B49" s="59"/>
      <c r="C49" s="59"/>
      <c r="D49" s="59"/>
      <c r="E49" s="59"/>
      <c r="F49" s="59"/>
      <c r="G49" s="59"/>
      <c r="H49" s="59"/>
      <c r="I49" s="59"/>
      <c r="J49" s="59"/>
      <c r="K49" s="60"/>
      <c r="L49" s="13">
        <f>SUM(L47:L48)</f>
        <v>0</v>
      </c>
      <c r="M49" s="13">
        <f t="shared" ref="M49:O49" si="30">M48+M47</f>
        <v>0</v>
      </c>
      <c r="N49" s="13">
        <f t="shared" si="30"/>
        <v>0</v>
      </c>
      <c r="O49" s="13">
        <f t="shared" si="30"/>
        <v>0</v>
      </c>
      <c r="P49" s="13">
        <f>SUM(P47:P48)</f>
        <v>0</v>
      </c>
    </row>
    <row r="50" spans="1:18" s="6" customFormat="1" ht="13.95" customHeight="1" x14ac:dyDescent="0.3">
      <c r="A50" s="57" t="s">
        <v>23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12">
        <f>ROUND(P49*21%,2)</f>
        <v>0</v>
      </c>
    </row>
    <row r="51" spans="1:18" s="6" customFormat="1" ht="13.95" customHeight="1" x14ac:dyDescent="0.3">
      <c r="A51" s="53" t="s">
        <v>24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11">
        <f>SUM(P49:P50)</f>
        <v>0</v>
      </c>
      <c r="R51" s="16"/>
    </row>
    <row r="52" spans="1:18" ht="13.9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5"/>
      <c r="M52" s="5"/>
      <c r="N52" s="5"/>
      <c r="O52" s="5"/>
      <c r="P52" s="8"/>
    </row>
    <row r="53" spans="1:18" ht="13.9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5"/>
      <c r="M53" s="5"/>
      <c r="N53" s="5"/>
      <c r="O53" s="5"/>
      <c r="P53" s="8"/>
    </row>
    <row r="54" spans="1:18" x14ac:dyDescent="0.25">
      <c r="A54" s="2"/>
      <c r="B54" s="9"/>
      <c r="C54" s="9"/>
      <c r="D54" s="9"/>
      <c r="E54" s="9"/>
      <c r="F54" s="9"/>
      <c r="G54" s="9"/>
      <c r="H54" s="9"/>
      <c r="I54" s="9"/>
      <c r="J54" s="9"/>
      <c r="K54" s="9"/>
      <c r="L54" s="2"/>
      <c r="M54" s="2"/>
      <c r="N54" s="2"/>
      <c r="O54" s="2"/>
      <c r="P54" s="2"/>
    </row>
    <row r="55" spans="1:18" x14ac:dyDescent="0.25"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8" x14ac:dyDescent="0.25">
      <c r="A56" s="54" t="s">
        <v>15</v>
      </c>
      <c r="B56" s="54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8" ht="14.4" x14ac:dyDescent="0.3">
      <c r="A57" s="2" t="s">
        <v>0</v>
      </c>
      <c r="C57" s="55" t="s">
        <v>16</v>
      </c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18" x14ac:dyDescent="0.25">
      <c r="A58" s="1" t="s">
        <v>109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8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8" x14ac:dyDescent="0.25">
      <c r="B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8" x14ac:dyDescent="0.25"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</sheetData>
  <mergeCells count="28">
    <mergeCell ref="C25:P25"/>
    <mergeCell ref="C29:P29"/>
    <mergeCell ref="A9:B9"/>
    <mergeCell ref="C9:P9"/>
    <mergeCell ref="A6:P6"/>
    <mergeCell ref="A7:P7"/>
    <mergeCell ref="A8:B8"/>
    <mergeCell ref="C8:P8"/>
    <mergeCell ref="A10:B10"/>
    <mergeCell ref="C10:P10"/>
    <mergeCell ref="A11:P11"/>
    <mergeCell ref="A12:P12"/>
    <mergeCell ref="A51:O51"/>
    <mergeCell ref="A56:B56"/>
    <mergeCell ref="C57:P57"/>
    <mergeCell ref="F14:K14"/>
    <mergeCell ref="L14:P14"/>
    <mergeCell ref="B48:K48"/>
    <mergeCell ref="A49:K49"/>
    <mergeCell ref="A50:O50"/>
    <mergeCell ref="A14:A15"/>
    <mergeCell ref="B14:B15"/>
    <mergeCell ref="C14:C15"/>
    <mergeCell ref="D14:D15"/>
    <mergeCell ref="E14:E15"/>
    <mergeCell ref="C16:P16"/>
    <mergeCell ref="D19:P19"/>
    <mergeCell ref="C20:P20"/>
  </mergeCells>
  <phoneticPr fontId="6" type="noConversion"/>
  <printOptions horizontalCentered="1"/>
  <pageMargins left="0.47244094488188981" right="0.47244094488188981" top="0.39370078740157483" bottom="0.39370078740157483" header="0" footer="0"/>
  <pageSetup paperSize="8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Lapa_1</vt:lpstr>
      <vt:lpstr>Lapa_2</vt:lpstr>
      <vt:lpstr>Lapa_1!Drukas_apgabals</vt:lpstr>
      <vt:lpstr>Lapa_2!Drukas_apgabals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Raimonds Baumanis</cp:lastModifiedBy>
  <cp:lastPrinted>2023-03-20T10:53:25Z</cp:lastPrinted>
  <dcterms:created xsi:type="dcterms:W3CDTF">2017-07-06T11:17:31Z</dcterms:created>
  <dcterms:modified xsi:type="dcterms:W3CDTF">2023-03-20T13:20:51Z</dcterms:modified>
</cp:coreProperties>
</file>